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1" i="1"/>
  <c r="H81" i="1" s="1"/>
  <c r="G80" i="1"/>
  <c r="F80" i="1"/>
  <c r="D80" i="1"/>
  <c r="D79" i="1" s="1"/>
  <c r="C80" i="1"/>
  <c r="C79" i="1" s="1"/>
  <c r="F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E70" i="1"/>
  <c r="H70" i="1" s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8" i="1"/>
  <c r="H58" i="1" s="1"/>
  <c r="G57" i="1"/>
  <c r="F57" i="1"/>
  <c r="D57" i="1"/>
  <c r="C57" i="1"/>
  <c r="E56" i="1"/>
  <c r="H56" i="1" s="1"/>
  <c r="E55" i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E6" i="1"/>
  <c r="H6" i="1" s="1"/>
  <c r="G5" i="1"/>
  <c r="F5" i="1"/>
  <c r="D5" i="1"/>
  <c r="D4" i="1" s="1"/>
  <c r="D154" i="1" s="1"/>
  <c r="C5" i="1"/>
  <c r="C4" i="1" s="1"/>
  <c r="C154" i="1" s="1"/>
  <c r="F4" i="1"/>
  <c r="F154" i="1" s="1"/>
  <c r="E13" i="1" l="1"/>
  <c r="H13" i="1" s="1"/>
  <c r="H15" i="1"/>
  <c r="E53" i="1"/>
  <c r="H53" i="1" s="1"/>
  <c r="H55" i="1"/>
  <c r="E33" i="1"/>
  <c r="H33" i="1" s="1"/>
  <c r="H35" i="1"/>
  <c r="E108" i="1"/>
  <c r="H108" i="1" s="1"/>
  <c r="H110" i="1"/>
  <c r="G4" i="1"/>
  <c r="E43" i="1"/>
  <c r="H43" i="1" s="1"/>
  <c r="H45" i="1"/>
  <c r="E57" i="1"/>
  <c r="H57" i="1" s="1"/>
  <c r="H59" i="1"/>
  <c r="G79" i="1"/>
  <c r="E118" i="1"/>
  <c r="H118" i="1" s="1"/>
  <c r="H120" i="1"/>
  <c r="E132" i="1"/>
  <c r="H132" i="1" s="1"/>
  <c r="H134" i="1"/>
  <c r="H5" i="1"/>
  <c r="H4" i="1" s="1"/>
  <c r="E88" i="1"/>
  <c r="H88" i="1" s="1"/>
  <c r="H90" i="1"/>
  <c r="E128" i="1"/>
  <c r="H128" i="1" s="1"/>
  <c r="H130" i="1"/>
  <c r="H7" i="1"/>
  <c r="E5" i="1"/>
  <c r="E23" i="1"/>
  <c r="H23" i="1" s="1"/>
  <c r="H25" i="1"/>
  <c r="E80" i="1"/>
  <c r="H82" i="1"/>
  <c r="H80" i="1" s="1"/>
  <c r="H79" i="1" s="1"/>
  <c r="E98" i="1"/>
  <c r="H98" i="1" s="1"/>
  <c r="H100" i="1"/>
  <c r="H154" i="1" l="1"/>
  <c r="E4" i="1"/>
  <c r="G154" i="1"/>
  <c r="E79" i="1"/>
  <c r="E154" i="1" l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<sst xmlns="http://schemas.openxmlformats.org/spreadsheetml/2006/main" count="285" uniqueCount="212">
  <si>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31 de Diciembre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</si>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</sst>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0" fontId="9" fillId="0" borderId="0"/>
    <xf numFmtId="0" fontId="1" fillId="0" borderId="0"/>
    <xf numFmtId="167" fontId="1" fillId="0" borderId="0" applyFont="0" applyFill="0" applyBorder="0" applyAlignment="0" applyProtection="0"/>
    <xf numFmtId="168" fontId="1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3" fillId="3" borderId="0" xfId="4" applyFont="1" applyFill="1" applyBorder="1"/>
    <xf numFmtId="0" fontId="11" fillId="3" borderId="0" xfId="4" applyFont="1" applyFill="1" applyBorder="1" applyAlignment="1">
      <alignment vertical="top"/>
    </xf>
    <xf numFmtId="0" fontId="11" fillId="3" borderId="0" xfId="4" applyFont="1" applyFill="1" applyBorder="1"/>
    <xf numFmtId="167" fontId="11" fillId="3" borderId="0" xfId="5" applyFont="1" applyFill="1" applyBorder="1"/>
    <xf numFmtId="0" fontId="11" fillId="3" borderId="0" xfId="4" applyFont="1" applyFill="1" applyBorder="1" applyAlignment="1">
      <alignment vertical="center"/>
    </xf>
    <xf numFmtId="0" fontId="13" fillId="3" borderId="15" xfId="4" applyFont="1" applyFill="1" applyBorder="1" applyAlignment="1" applyProtection="1">
      <protection locked="0"/>
    </xf>
    <xf numFmtId="0" fontId="13" fillId="3" borderId="0" xfId="4" applyFont="1" applyFill="1" applyBorder="1" applyAlignment="1" applyProtection="1">
      <protection locked="0"/>
    </xf>
    <xf numFmtId="0" fontId="13" fillId="3" borderId="0" xfId="4" applyFont="1" applyFill="1" applyBorder="1" applyAlignment="1"/>
    <xf numFmtId="0" fontId="11" fillId="3" borderId="0" xfId="4" applyFont="1" applyFill="1" applyBorder="1" applyAlignment="1">
      <alignment vertical="top" wrapText="1"/>
    </xf>
    <xf numFmtId="0" fontId="11" fillId="3" borderId="0" xfId="4" applyFont="1" applyFill="1" applyBorder="1" applyAlignment="1" applyProtection="1">
      <alignment horizontal="center" vertical="top" wrapText="1"/>
      <protection locked="0"/>
    </xf>
    <xf numFmtId="0" fontId="13" fillId="0" borderId="0" xfId="4" applyFont="1" applyAlignment="1">
      <alignment horizontal="center"/>
    </xf>
    <xf numFmtId="0" fontId="12" fillId="3" borderId="0" xfId="4" applyFont="1" applyFill="1" applyBorder="1" applyAlignment="1">
      <alignment horizontal="left" vertical="top" wrapText="1"/>
    </xf>
    <xf numFmtId="0" fontId="11" fillId="3" borderId="15" xfId="4" applyFont="1" applyFill="1" applyBorder="1" applyAlignment="1" applyProtection="1">
      <alignment horizontal="center" vertical="top"/>
      <protection locked="0"/>
    </xf>
    <xf numFmtId="0" fontId="13" fillId="3" borderId="14" xfId="4" applyFont="1" applyFill="1" applyBorder="1" applyAlignment="1" applyProtection="1">
      <alignment horizontal="center"/>
      <protection locked="0"/>
    </xf>
    <xf numFmtId="0" fontId="13" fillId="0" borderId="14" xfId="4" applyFont="1" applyBorder="1" applyAlignment="1">
      <alignment horizontal="center"/>
    </xf>
    <xf numFmtId="0" fontId="13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A156" sqref="A156:G160"/>
    </sheetView>
  </sheetViews>
  <sheetFormatPr baseColWidth="10" defaultRowHeight="12.75"/>
  <cols>
    <col min="1" max="1" width="4.140625" style="4" customWidth="1"/>
    <col min="2" max="2" width="77.85546875" style="4" customWidth="1"/>
    <col min="3" max="4" width="14.42578125" style="4" customWidth="1"/>
    <col min="5" max="5" width="18" style="4" customWidth="1"/>
    <col min="6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22785527.919999998</v>
      </c>
      <c r="D4" s="15">
        <f t="shared" ref="D4:H4" si="0">D5+D13+D23+D33+D43+D53+D57+D66+D70</f>
        <v>-4114879.8000000003</v>
      </c>
      <c r="E4" s="15">
        <f t="shared" si="0"/>
        <v>18670648.119999997</v>
      </c>
      <c r="F4" s="15">
        <f t="shared" si="0"/>
        <v>15047427.41</v>
      </c>
      <c r="G4" s="15">
        <f t="shared" si="0"/>
        <v>14548702.649999999</v>
      </c>
      <c r="H4" s="15">
        <f t="shared" si="0"/>
        <v>3623220.71</v>
      </c>
    </row>
    <row r="5" spans="1:8">
      <c r="A5" s="16" t="s">
        <v>10</v>
      </c>
      <c r="B5" s="17"/>
      <c r="C5" s="18">
        <f>SUM(C6:C12)</f>
        <v>11699216</v>
      </c>
      <c r="D5" s="18">
        <f t="shared" ref="D5:H5" si="1">SUM(D6:D12)</f>
        <v>-2499121.17</v>
      </c>
      <c r="E5" s="18">
        <f t="shared" si="1"/>
        <v>9200094.8300000001</v>
      </c>
      <c r="F5" s="18">
        <f t="shared" si="1"/>
        <v>9200094.8300000001</v>
      </c>
      <c r="G5" s="18">
        <f t="shared" si="1"/>
        <v>9200094.8300000001</v>
      </c>
      <c r="H5" s="18">
        <f t="shared" si="1"/>
        <v>0</v>
      </c>
    </row>
    <row r="6" spans="1:8">
      <c r="A6" s="19" t="s">
        <v>11</v>
      </c>
      <c r="B6" s="20" t="s">
        <v>12</v>
      </c>
      <c r="C6" s="21">
        <v>3252296</v>
      </c>
      <c r="D6" s="21">
        <v>-554849.44999999995</v>
      </c>
      <c r="E6" s="21">
        <f>C6+D6</f>
        <v>2697446.55</v>
      </c>
      <c r="F6" s="21">
        <v>2697446.55</v>
      </c>
      <c r="G6" s="21">
        <v>2697446.55</v>
      </c>
      <c r="H6" s="21">
        <f>E6-F6</f>
        <v>0</v>
      </c>
    </row>
    <row r="7" spans="1:8">
      <c r="A7" s="19" t="s">
        <v>13</v>
      </c>
      <c r="B7" s="20" t="s">
        <v>14</v>
      </c>
      <c r="C7" s="21">
        <v>1824527.43</v>
      </c>
      <c r="D7" s="21">
        <v>-93933.55</v>
      </c>
      <c r="E7" s="21">
        <f t="shared" ref="E7:E12" si="2">C7+D7</f>
        <v>1730593.88</v>
      </c>
      <c r="F7" s="21">
        <v>1730593.88</v>
      </c>
      <c r="G7" s="21">
        <v>1730593.88</v>
      </c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1495494.74</v>
      </c>
      <c r="D8" s="21">
        <v>-140028.24</v>
      </c>
      <c r="E8" s="21">
        <f t="shared" si="2"/>
        <v>1355466.5</v>
      </c>
      <c r="F8" s="21">
        <v>1355466.5</v>
      </c>
      <c r="G8" s="21">
        <v>1355466.5</v>
      </c>
      <c r="H8" s="21">
        <f t="shared" si="3"/>
        <v>0</v>
      </c>
    </row>
    <row r="9" spans="1:8">
      <c r="A9" s="19" t="s">
        <v>17</v>
      </c>
      <c r="B9" s="20" t="s">
        <v>18</v>
      </c>
      <c r="C9" s="21">
        <v>1885538.94</v>
      </c>
      <c r="D9" s="21">
        <v>-938070.81</v>
      </c>
      <c r="E9" s="21">
        <f t="shared" si="2"/>
        <v>947468.12999999989</v>
      </c>
      <c r="F9" s="21">
        <v>947468.13</v>
      </c>
      <c r="G9" s="21">
        <v>947468.13</v>
      </c>
      <c r="H9" s="21">
        <f t="shared" si="3"/>
        <v>0</v>
      </c>
    </row>
    <row r="10" spans="1:8">
      <c r="A10" s="19" t="s">
        <v>19</v>
      </c>
      <c r="B10" s="20" t="s">
        <v>20</v>
      </c>
      <c r="C10" s="21">
        <v>3241358.89</v>
      </c>
      <c r="D10" s="21">
        <v>-772239.12</v>
      </c>
      <c r="E10" s="21">
        <f t="shared" si="2"/>
        <v>2469119.77</v>
      </c>
      <c r="F10" s="21">
        <v>2469119.77</v>
      </c>
      <c r="G10" s="21">
        <v>2469119.77</v>
      </c>
      <c r="H10" s="21">
        <f t="shared" si="3"/>
        <v>0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3402319</v>
      </c>
      <c r="D13" s="18">
        <f t="shared" ref="D13:G13" si="4">SUM(D14:D22)</f>
        <v>-1116116.4700000002</v>
      </c>
      <c r="E13" s="18">
        <f t="shared" si="4"/>
        <v>2286202.5299999998</v>
      </c>
      <c r="F13" s="18">
        <f t="shared" si="4"/>
        <v>1019243.28</v>
      </c>
      <c r="G13" s="18">
        <f t="shared" si="4"/>
        <v>833446.61</v>
      </c>
      <c r="H13" s="18">
        <f t="shared" si="3"/>
        <v>1266959.2499999998</v>
      </c>
    </row>
    <row r="14" spans="1:8">
      <c r="A14" s="19" t="s">
        <v>26</v>
      </c>
      <c r="B14" s="20" t="s">
        <v>27</v>
      </c>
      <c r="C14" s="21">
        <v>754563.31</v>
      </c>
      <c r="D14" s="21">
        <v>-508851</v>
      </c>
      <c r="E14" s="21">
        <f t="shared" ref="E14:E22" si="5">C14+D14</f>
        <v>245712.31000000006</v>
      </c>
      <c r="F14" s="21">
        <v>184029.58</v>
      </c>
      <c r="G14" s="21">
        <v>175408.58</v>
      </c>
      <c r="H14" s="21">
        <f t="shared" si="3"/>
        <v>61682.730000000069</v>
      </c>
    </row>
    <row r="15" spans="1:8">
      <c r="A15" s="19" t="s">
        <v>28</v>
      </c>
      <c r="B15" s="20" t="s">
        <v>29</v>
      </c>
      <c r="C15" s="21">
        <v>316680</v>
      </c>
      <c r="D15" s="21">
        <v>-141533.4</v>
      </c>
      <c r="E15" s="21">
        <f t="shared" si="5"/>
        <v>175146.6</v>
      </c>
      <c r="F15" s="21">
        <v>73406.39</v>
      </c>
      <c r="G15" s="21">
        <v>8966.1299999999992</v>
      </c>
      <c r="H15" s="21">
        <f t="shared" si="3"/>
        <v>101740.21</v>
      </c>
    </row>
    <row r="16" spans="1:8">
      <c r="A16" s="19" t="s">
        <v>30</v>
      </c>
      <c r="B16" s="20" t="s">
        <v>31</v>
      </c>
      <c r="C16" s="21">
        <v>1288000</v>
      </c>
      <c r="D16" s="21">
        <v>-48014.68</v>
      </c>
      <c r="E16" s="21">
        <f t="shared" si="5"/>
        <v>1239985.32</v>
      </c>
      <c r="F16" s="21">
        <v>260783.15</v>
      </c>
      <c r="G16" s="21">
        <v>260783.15</v>
      </c>
      <c r="H16" s="21">
        <f t="shared" si="3"/>
        <v>979202.17</v>
      </c>
    </row>
    <row r="17" spans="1:8">
      <c r="A17" s="19" t="s">
        <v>32</v>
      </c>
      <c r="B17" s="20" t="s">
        <v>33</v>
      </c>
      <c r="C17" s="21">
        <v>129000</v>
      </c>
      <c r="D17" s="21">
        <v>41253.25</v>
      </c>
      <c r="E17" s="21">
        <f t="shared" si="5"/>
        <v>170253.25</v>
      </c>
      <c r="F17" s="21">
        <v>131959.01</v>
      </c>
      <c r="G17" s="21">
        <v>114994.41</v>
      </c>
      <c r="H17" s="21">
        <f t="shared" si="3"/>
        <v>38294.239999999991</v>
      </c>
    </row>
    <row r="18" spans="1:8">
      <c r="A18" s="19" t="s">
        <v>34</v>
      </c>
      <c r="B18" s="20" t="s">
        <v>35</v>
      </c>
      <c r="C18" s="21">
        <v>69000</v>
      </c>
      <c r="D18" s="21">
        <v>-28740.27</v>
      </c>
      <c r="E18" s="21">
        <f t="shared" si="5"/>
        <v>40259.729999999996</v>
      </c>
      <c r="F18" s="21">
        <v>27719.03</v>
      </c>
      <c r="G18" s="21">
        <v>20873.87</v>
      </c>
      <c r="H18" s="21">
        <f t="shared" si="3"/>
        <v>12540.699999999997</v>
      </c>
    </row>
    <row r="19" spans="1:8">
      <c r="A19" s="19" t="s">
        <v>36</v>
      </c>
      <c r="B19" s="20" t="s">
        <v>37</v>
      </c>
      <c r="C19" s="21">
        <v>180000</v>
      </c>
      <c r="D19" s="21">
        <v>-58636.55</v>
      </c>
      <c r="E19" s="21">
        <f t="shared" si="5"/>
        <v>121363.45</v>
      </c>
      <c r="F19" s="21">
        <v>121363.45</v>
      </c>
      <c r="G19" s="21">
        <v>121363.45</v>
      </c>
      <c r="H19" s="21">
        <f t="shared" si="3"/>
        <v>0</v>
      </c>
    </row>
    <row r="20" spans="1:8">
      <c r="A20" s="19" t="s">
        <v>38</v>
      </c>
      <c r="B20" s="20" t="s">
        <v>39</v>
      </c>
      <c r="C20" s="21">
        <v>406639</v>
      </c>
      <c r="D20" s="21">
        <v>-186607.34</v>
      </c>
      <c r="E20" s="21">
        <f t="shared" si="5"/>
        <v>220031.66</v>
      </c>
      <c r="F20" s="21">
        <v>146532.66</v>
      </c>
      <c r="G20" s="21">
        <v>100423.26</v>
      </c>
      <c r="H20" s="21">
        <f t="shared" si="3"/>
        <v>73499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258436.69</v>
      </c>
      <c r="D22" s="21">
        <v>-184986.48</v>
      </c>
      <c r="E22" s="21">
        <f t="shared" si="5"/>
        <v>73450.209999999992</v>
      </c>
      <c r="F22" s="21">
        <v>73450.009999999995</v>
      </c>
      <c r="G22" s="21">
        <v>30633.759999999998</v>
      </c>
      <c r="H22" s="21">
        <f t="shared" si="3"/>
        <v>0.19999999999708962</v>
      </c>
    </row>
    <row r="23" spans="1:8">
      <c r="A23" s="16" t="s">
        <v>44</v>
      </c>
      <c r="B23" s="17"/>
      <c r="C23" s="18">
        <f>SUM(C24:C32)</f>
        <v>5109352.0199999996</v>
      </c>
      <c r="D23" s="18">
        <f t="shared" ref="D23:G23" si="6">SUM(D24:D32)</f>
        <v>-532586.02</v>
      </c>
      <c r="E23" s="18">
        <f t="shared" si="6"/>
        <v>4576766</v>
      </c>
      <c r="F23" s="18">
        <f t="shared" si="6"/>
        <v>3350960.05</v>
      </c>
      <c r="G23" s="18">
        <f t="shared" si="6"/>
        <v>3275192.96</v>
      </c>
      <c r="H23" s="18">
        <f t="shared" si="3"/>
        <v>1225805.9500000002</v>
      </c>
    </row>
    <row r="24" spans="1:8">
      <c r="A24" s="19" t="s">
        <v>45</v>
      </c>
      <c r="B24" s="20" t="s">
        <v>46</v>
      </c>
      <c r="C24" s="21">
        <v>622647.44999999995</v>
      </c>
      <c r="D24" s="21">
        <v>-197860.77</v>
      </c>
      <c r="E24" s="21">
        <f t="shared" ref="E24:E32" si="7">C24+D24</f>
        <v>424786.67999999993</v>
      </c>
      <c r="F24" s="21">
        <v>407880.04</v>
      </c>
      <c r="G24" s="21">
        <v>407880.04</v>
      </c>
      <c r="H24" s="21">
        <f t="shared" si="3"/>
        <v>16906.639999999956</v>
      </c>
    </row>
    <row r="25" spans="1:8">
      <c r="A25" s="19" t="s">
        <v>47</v>
      </c>
      <c r="B25" s="20" t="s">
        <v>48</v>
      </c>
      <c r="C25" s="21">
        <v>29000</v>
      </c>
      <c r="D25" s="21">
        <v>188700</v>
      </c>
      <c r="E25" s="21">
        <f t="shared" si="7"/>
        <v>217700</v>
      </c>
      <c r="F25" s="21">
        <v>120160.09</v>
      </c>
      <c r="G25" s="21">
        <v>120160.09</v>
      </c>
      <c r="H25" s="21">
        <f t="shared" si="3"/>
        <v>97539.91</v>
      </c>
    </row>
    <row r="26" spans="1:8">
      <c r="A26" s="19" t="s">
        <v>49</v>
      </c>
      <c r="B26" s="20" t="s">
        <v>50</v>
      </c>
      <c r="C26" s="21">
        <v>2303555.39</v>
      </c>
      <c r="D26" s="21">
        <v>-1017150.99</v>
      </c>
      <c r="E26" s="21">
        <f t="shared" si="7"/>
        <v>1286404.4000000001</v>
      </c>
      <c r="F26" s="21">
        <v>891001.71</v>
      </c>
      <c r="G26" s="21">
        <v>815234.62</v>
      </c>
      <c r="H26" s="21">
        <f t="shared" si="3"/>
        <v>395402.69000000018</v>
      </c>
    </row>
    <row r="27" spans="1:8">
      <c r="A27" s="19" t="s">
        <v>51</v>
      </c>
      <c r="B27" s="20" t="s">
        <v>52</v>
      </c>
      <c r="C27" s="21">
        <v>141300</v>
      </c>
      <c r="D27" s="21">
        <v>-7107.01</v>
      </c>
      <c r="E27" s="21">
        <f t="shared" si="7"/>
        <v>134192.99</v>
      </c>
      <c r="F27" s="21">
        <v>47556.22</v>
      </c>
      <c r="G27" s="21">
        <v>47556.22</v>
      </c>
      <c r="H27" s="21">
        <f t="shared" si="3"/>
        <v>86636.76999999999</v>
      </c>
    </row>
    <row r="28" spans="1:8">
      <c r="A28" s="19" t="s">
        <v>53</v>
      </c>
      <c r="B28" s="20" t="s">
        <v>54</v>
      </c>
      <c r="C28" s="21">
        <v>660385</v>
      </c>
      <c r="D28" s="21">
        <v>164688.21</v>
      </c>
      <c r="E28" s="21">
        <f t="shared" si="7"/>
        <v>825073.21</v>
      </c>
      <c r="F28" s="21">
        <v>825073.21</v>
      </c>
      <c r="G28" s="21">
        <v>825073.21</v>
      </c>
      <c r="H28" s="21">
        <f t="shared" si="3"/>
        <v>0</v>
      </c>
    </row>
    <row r="29" spans="1:8">
      <c r="A29" s="19" t="s">
        <v>55</v>
      </c>
      <c r="B29" s="20" t="s">
        <v>56</v>
      </c>
      <c r="C29" s="21">
        <v>51000</v>
      </c>
      <c r="D29" s="21">
        <v>117256.09</v>
      </c>
      <c r="E29" s="21">
        <f t="shared" si="7"/>
        <v>168256.09</v>
      </c>
      <c r="F29" s="21">
        <v>140400.32999999999</v>
      </c>
      <c r="G29" s="21">
        <v>140400.32999999999</v>
      </c>
      <c r="H29" s="21">
        <f t="shared" si="3"/>
        <v>27855.760000000009</v>
      </c>
    </row>
    <row r="30" spans="1:8">
      <c r="A30" s="19" t="s">
        <v>57</v>
      </c>
      <c r="B30" s="20" t="s">
        <v>58</v>
      </c>
      <c r="C30" s="21">
        <v>204250</v>
      </c>
      <c r="D30" s="21">
        <v>-66598.53</v>
      </c>
      <c r="E30" s="21">
        <f t="shared" si="7"/>
        <v>137651.47</v>
      </c>
      <c r="F30" s="21">
        <v>90601.47</v>
      </c>
      <c r="G30" s="21">
        <v>90601.47</v>
      </c>
      <c r="H30" s="21">
        <f t="shared" si="3"/>
        <v>47050</v>
      </c>
    </row>
    <row r="31" spans="1:8">
      <c r="A31" s="19" t="s">
        <v>59</v>
      </c>
      <c r="B31" s="20" t="s">
        <v>60</v>
      </c>
      <c r="C31" s="21">
        <v>343000</v>
      </c>
      <c r="D31" s="21">
        <v>9668.2900000000009</v>
      </c>
      <c r="E31" s="21">
        <f t="shared" si="7"/>
        <v>352668.29</v>
      </c>
      <c r="F31" s="21">
        <v>318526.75</v>
      </c>
      <c r="G31" s="21">
        <v>318526.75</v>
      </c>
      <c r="H31" s="21">
        <f t="shared" si="3"/>
        <v>34141.539999999979</v>
      </c>
    </row>
    <row r="32" spans="1:8">
      <c r="A32" s="19" t="s">
        <v>61</v>
      </c>
      <c r="B32" s="20" t="s">
        <v>62</v>
      </c>
      <c r="C32" s="21">
        <v>754214.18</v>
      </c>
      <c r="D32" s="21">
        <v>275818.69</v>
      </c>
      <c r="E32" s="21">
        <f t="shared" si="7"/>
        <v>1030032.8700000001</v>
      </c>
      <c r="F32" s="21">
        <v>509760.23</v>
      </c>
      <c r="G32" s="21">
        <v>509760.23</v>
      </c>
      <c r="H32" s="21">
        <f t="shared" si="3"/>
        <v>520272.64000000013</v>
      </c>
    </row>
    <row r="33" spans="1:8">
      <c r="A33" s="16" t="s">
        <v>63</v>
      </c>
      <c r="B33" s="17"/>
      <c r="C33" s="18">
        <f>SUM(C34:C42)</f>
        <v>390000</v>
      </c>
      <c r="D33" s="18">
        <f t="shared" ref="D33:G33" si="8">SUM(D34:D42)</f>
        <v>-113300</v>
      </c>
      <c r="E33" s="18">
        <f t="shared" si="8"/>
        <v>276700</v>
      </c>
      <c r="F33" s="18">
        <f t="shared" si="8"/>
        <v>208743.79</v>
      </c>
      <c r="G33" s="18">
        <f t="shared" si="8"/>
        <v>208743.79</v>
      </c>
      <c r="H33" s="18">
        <f t="shared" si="3"/>
        <v>67956.209999999992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390000</v>
      </c>
      <c r="D37" s="21">
        <v>-113300</v>
      </c>
      <c r="E37" s="21">
        <f t="shared" si="9"/>
        <v>276700</v>
      </c>
      <c r="F37" s="21">
        <v>208743.79</v>
      </c>
      <c r="G37" s="21">
        <v>208743.79</v>
      </c>
      <c r="H37" s="21">
        <f t="shared" si="3"/>
        <v>67956.209999999992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1212000</v>
      </c>
      <c r="D43" s="18">
        <f t="shared" ref="D43:G43" si="10">SUM(D44:D52)</f>
        <v>164156.38</v>
      </c>
      <c r="E43" s="18">
        <f t="shared" si="10"/>
        <v>1376156.38</v>
      </c>
      <c r="F43" s="18">
        <f t="shared" si="10"/>
        <v>1268385.46</v>
      </c>
      <c r="G43" s="18">
        <f t="shared" si="10"/>
        <v>1031224.46</v>
      </c>
      <c r="H43" s="18">
        <f t="shared" si="3"/>
        <v>107770.91999999993</v>
      </c>
    </row>
    <row r="44" spans="1:8">
      <c r="A44" s="19" t="s">
        <v>81</v>
      </c>
      <c r="B44" s="20" t="s">
        <v>82</v>
      </c>
      <c r="C44" s="21">
        <v>692000</v>
      </c>
      <c r="D44" s="21">
        <v>-386521.9</v>
      </c>
      <c r="E44" s="21">
        <f t="shared" ref="E44:E52" si="11">C44+D44</f>
        <v>305478.09999999998</v>
      </c>
      <c r="F44" s="21">
        <v>297366.84000000003</v>
      </c>
      <c r="G44" s="21">
        <v>68005.84</v>
      </c>
      <c r="H44" s="21">
        <f t="shared" si="3"/>
        <v>8111.2599999999511</v>
      </c>
    </row>
    <row r="45" spans="1:8">
      <c r="A45" s="19" t="s">
        <v>83</v>
      </c>
      <c r="B45" s="20" t="s">
        <v>84</v>
      </c>
      <c r="C45" s="21">
        <v>110000</v>
      </c>
      <c r="D45" s="21">
        <v>43772</v>
      </c>
      <c r="E45" s="21">
        <f t="shared" si="11"/>
        <v>153772</v>
      </c>
      <c r="F45" s="21">
        <v>153772</v>
      </c>
      <c r="G45" s="21">
        <v>153772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>
        <v>110000</v>
      </c>
      <c r="D46" s="21">
        <v>-76935</v>
      </c>
      <c r="E46" s="21">
        <f t="shared" si="11"/>
        <v>33065</v>
      </c>
      <c r="F46" s="21">
        <v>22800</v>
      </c>
      <c r="G46" s="21">
        <v>22800</v>
      </c>
      <c r="H46" s="21">
        <f t="shared" si="3"/>
        <v>10265</v>
      </c>
    </row>
    <row r="47" spans="1:8">
      <c r="A47" s="19" t="s">
        <v>87</v>
      </c>
      <c r="B47" s="20" t="s">
        <v>88</v>
      </c>
      <c r="C47" s="21">
        <v>200000</v>
      </c>
      <c r="D47" s="21">
        <v>668515.9</v>
      </c>
      <c r="E47" s="21">
        <f t="shared" si="11"/>
        <v>868515.9</v>
      </c>
      <c r="F47" s="21">
        <v>779121.24</v>
      </c>
      <c r="G47" s="21">
        <v>779121.24</v>
      </c>
      <c r="H47" s="21">
        <f t="shared" si="3"/>
        <v>89394.660000000033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100000</v>
      </c>
      <c r="D49" s="21">
        <v>-84674.62</v>
      </c>
      <c r="E49" s="21">
        <f t="shared" si="11"/>
        <v>15325.380000000005</v>
      </c>
      <c r="F49" s="21">
        <v>15325.38</v>
      </c>
      <c r="G49" s="21">
        <v>7525.38</v>
      </c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972640.9</v>
      </c>
      <c r="D57" s="18">
        <f t="shared" ref="D57:G57" si="14">SUM(D58:D65)</f>
        <v>-17912.52</v>
      </c>
      <c r="E57" s="18">
        <f t="shared" si="14"/>
        <v>954728.38</v>
      </c>
      <c r="F57" s="18">
        <f t="shared" si="14"/>
        <v>0</v>
      </c>
      <c r="G57" s="18">
        <f t="shared" si="14"/>
        <v>0</v>
      </c>
      <c r="H57" s="18">
        <f t="shared" si="3"/>
        <v>954728.38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972640.9</v>
      </c>
      <c r="D65" s="21">
        <v>-17912.52</v>
      </c>
      <c r="E65" s="21">
        <f t="shared" si="15"/>
        <v>954728.38</v>
      </c>
      <c r="F65" s="21">
        <v>0</v>
      </c>
      <c r="G65" s="21">
        <v>0</v>
      </c>
      <c r="H65" s="21">
        <f t="shared" si="3"/>
        <v>954728.38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21546453.370000001</v>
      </c>
      <c r="E79" s="25">
        <f t="shared" si="21"/>
        <v>21546453.370000001</v>
      </c>
      <c r="F79" s="25">
        <f t="shared" si="21"/>
        <v>12876758.08</v>
      </c>
      <c r="G79" s="25">
        <f t="shared" si="21"/>
        <v>12581057.810000001</v>
      </c>
      <c r="H79" s="25">
        <f t="shared" si="21"/>
        <v>8669695.290000001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14458336.210000001</v>
      </c>
      <c r="E80" s="25">
        <f t="shared" si="22"/>
        <v>14458336.210000001</v>
      </c>
      <c r="F80" s="25">
        <f t="shared" si="22"/>
        <v>10092392.32</v>
      </c>
      <c r="G80" s="25">
        <f t="shared" si="22"/>
        <v>10092392.32</v>
      </c>
      <c r="H80" s="25">
        <f t="shared" si="22"/>
        <v>4365943.8899999997</v>
      </c>
    </row>
    <row r="81" spans="1:8">
      <c r="A81" s="19" t="s">
        <v>145</v>
      </c>
      <c r="B81" s="30" t="s">
        <v>12</v>
      </c>
      <c r="C81" s="31">
        <v>0</v>
      </c>
      <c r="D81" s="31">
        <v>4617518.0599999996</v>
      </c>
      <c r="E81" s="21">
        <f t="shared" ref="E81:E87" si="23">C81+D81</f>
        <v>4617518.0599999996</v>
      </c>
      <c r="F81" s="31">
        <v>3372628.18</v>
      </c>
      <c r="G81" s="31">
        <v>3372628.18</v>
      </c>
      <c r="H81" s="31">
        <f t="shared" ref="H81:H144" si="24">E81-F81</f>
        <v>1244889.8799999994</v>
      </c>
    </row>
    <row r="82" spans="1:8">
      <c r="A82" s="19" t="s">
        <v>146</v>
      </c>
      <c r="B82" s="30" t="s">
        <v>14</v>
      </c>
      <c r="C82" s="31">
        <v>0</v>
      </c>
      <c r="D82" s="31">
        <v>2858692.2</v>
      </c>
      <c r="E82" s="21">
        <f t="shared" si="23"/>
        <v>2858692.2</v>
      </c>
      <c r="F82" s="31">
        <v>2147936.3199999998</v>
      </c>
      <c r="G82" s="31">
        <v>2147936.3199999998</v>
      </c>
      <c r="H82" s="31">
        <f t="shared" si="24"/>
        <v>710755.88000000035</v>
      </c>
    </row>
    <row r="83" spans="1:8">
      <c r="A83" s="19" t="s">
        <v>147</v>
      </c>
      <c r="B83" s="30" t="s">
        <v>16</v>
      </c>
      <c r="C83" s="31">
        <v>0</v>
      </c>
      <c r="D83" s="31">
        <v>1865654.31</v>
      </c>
      <c r="E83" s="21">
        <f t="shared" si="23"/>
        <v>1865654.31</v>
      </c>
      <c r="F83" s="31">
        <v>1319193.45</v>
      </c>
      <c r="G83" s="31">
        <v>1319193.45</v>
      </c>
      <c r="H83" s="31">
        <f t="shared" si="24"/>
        <v>546460.8600000001</v>
      </c>
    </row>
    <row r="84" spans="1:8">
      <c r="A84" s="19" t="s">
        <v>148</v>
      </c>
      <c r="B84" s="30" t="s">
        <v>18</v>
      </c>
      <c r="C84" s="31">
        <v>0</v>
      </c>
      <c r="D84" s="31">
        <v>1571431.24</v>
      </c>
      <c r="E84" s="21">
        <f t="shared" si="23"/>
        <v>1571431.24</v>
      </c>
      <c r="F84" s="31">
        <v>794850.52</v>
      </c>
      <c r="G84" s="31">
        <v>794850.52</v>
      </c>
      <c r="H84" s="31">
        <f t="shared" si="24"/>
        <v>776580.72</v>
      </c>
    </row>
    <row r="85" spans="1:8">
      <c r="A85" s="19" t="s">
        <v>149</v>
      </c>
      <c r="B85" s="30" t="s">
        <v>20</v>
      </c>
      <c r="C85" s="31">
        <v>0</v>
      </c>
      <c r="D85" s="31">
        <v>3545040.4</v>
      </c>
      <c r="E85" s="21">
        <f t="shared" si="23"/>
        <v>3545040.4</v>
      </c>
      <c r="F85" s="31">
        <v>2457783.85</v>
      </c>
      <c r="G85" s="31">
        <v>2457783.85</v>
      </c>
      <c r="H85" s="31">
        <f t="shared" si="24"/>
        <v>1087256.5499999998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1501993.92</v>
      </c>
      <c r="E88" s="25">
        <f t="shared" si="25"/>
        <v>1501993.92</v>
      </c>
      <c r="F88" s="25">
        <f t="shared" si="25"/>
        <v>657544.18000000005</v>
      </c>
      <c r="G88" s="25">
        <f t="shared" si="25"/>
        <v>457251.99000000005</v>
      </c>
      <c r="H88" s="25">
        <f t="shared" si="24"/>
        <v>844449.73999999987</v>
      </c>
    </row>
    <row r="89" spans="1:8">
      <c r="A89" s="19" t="s">
        <v>152</v>
      </c>
      <c r="B89" s="30" t="s">
        <v>27</v>
      </c>
      <c r="C89" s="31">
        <v>0</v>
      </c>
      <c r="D89" s="31">
        <v>475286.42</v>
      </c>
      <c r="E89" s="21">
        <f t="shared" ref="E89:E97" si="26">C89+D89</f>
        <v>475286.42</v>
      </c>
      <c r="F89" s="31">
        <v>110489.83</v>
      </c>
      <c r="G89" s="31">
        <v>84504.08</v>
      </c>
      <c r="H89" s="31">
        <f t="shared" si="24"/>
        <v>364796.58999999997</v>
      </c>
    </row>
    <row r="90" spans="1:8">
      <c r="A90" s="19" t="s">
        <v>153</v>
      </c>
      <c r="B90" s="30" t="s">
        <v>29</v>
      </c>
      <c r="C90" s="31">
        <v>0</v>
      </c>
      <c r="D90" s="31">
        <v>108100.4</v>
      </c>
      <c r="E90" s="21">
        <f t="shared" si="26"/>
        <v>108100.4</v>
      </c>
      <c r="F90" s="31">
        <v>70730.27</v>
      </c>
      <c r="G90" s="31">
        <v>30389.03</v>
      </c>
      <c r="H90" s="31">
        <f t="shared" si="24"/>
        <v>37370.12999999999</v>
      </c>
    </row>
    <row r="91" spans="1:8">
      <c r="A91" s="19" t="s">
        <v>154</v>
      </c>
      <c r="B91" s="30" t="s">
        <v>31</v>
      </c>
      <c r="C91" s="31">
        <v>0</v>
      </c>
      <c r="D91" s="31">
        <v>26901.599999999999</v>
      </c>
      <c r="E91" s="21">
        <f t="shared" si="26"/>
        <v>26901.599999999999</v>
      </c>
      <c r="F91" s="31">
        <v>24458.47</v>
      </c>
      <c r="G91" s="31">
        <v>24458.47</v>
      </c>
      <c r="H91" s="31">
        <f t="shared" si="24"/>
        <v>2443.1299999999974</v>
      </c>
    </row>
    <row r="92" spans="1:8">
      <c r="A92" s="19" t="s">
        <v>155</v>
      </c>
      <c r="B92" s="30" t="s">
        <v>33</v>
      </c>
      <c r="C92" s="31">
        <v>0</v>
      </c>
      <c r="D92" s="31">
        <v>269874</v>
      </c>
      <c r="E92" s="21">
        <f t="shared" si="26"/>
        <v>269874</v>
      </c>
      <c r="F92" s="31">
        <v>148109.19</v>
      </c>
      <c r="G92" s="31">
        <v>60683.54</v>
      </c>
      <c r="H92" s="31">
        <f t="shared" si="24"/>
        <v>121764.81</v>
      </c>
    </row>
    <row r="93" spans="1:8">
      <c r="A93" s="19" t="s">
        <v>156</v>
      </c>
      <c r="B93" s="30" t="s">
        <v>35</v>
      </c>
      <c r="C93" s="31">
        <v>0</v>
      </c>
      <c r="D93" s="31">
        <v>67104</v>
      </c>
      <c r="E93" s="21">
        <f t="shared" si="26"/>
        <v>67104</v>
      </c>
      <c r="F93" s="31">
        <v>24823.11</v>
      </c>
      <c r="G93" s="31">
        <v>24823.11</v>
      </c>
      <c r="H93" s="31">
        <f t="shared" si="24"/>
        <v>42280.89</v>
      </c>
    </row>
    <row r="94" spans="1:8">
      <c r="A94" s="19" t="s">
        <v>157</v>
      </c>
      <c r="B94" s="30" t="s">
        <v>37</v>
      </c>
      <c r="C94" s="31">
        <v>0</v>
      </c>
      <c r="D94" s="31">
        <v>248004</v>
      </c>
      <c r="E94" s="21">
        <f t="shared" si="26"/>
        <v>248004</v>
      </c>
      <c r="F94" s="31">
        <v>142725.98000000001</v>
      </c>
      <c r="G94" s="31">
        <v>142725.98000000001</v>
      </c>
      <c r="H94" s="31">
        <f t="shared" si="24"/>
        <v>105278.01999999999</v>
      </c>
    </row>
    <row r="95" spans="1:8">
      <c r="A95" s="19" t="s">
        <v>158</v>
      </c>
      <c r="B95" s="30" t="s">
        <v>39</v>
      </c>
      <c r="C95" s="31">
        <v>0</v>
      </c>
      <c r="D95" s="31">
        <v>187805.5</v>
      </c>
      <c r="E95" s="21">
        <f t="shared" si="26"/>
        <v>187805.5</v>
      </c>
      <c r="F95" s="31">
        <v>115068.05</v>
      </c>
      <c r="G95" s="31">
        <v>80435.55</v>
      </c>
      <c r="H95" s="31">
        <f t="shared" si="24"/>
        <v>72737.45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118918</v>
      </c>
      <c r="E97" s="21">
        <f t="shared" si="26"/>
        <v>118918</v>
      </c>
      <c r="F97" s="31">
        <v>21139.279999999999</v>
      </c>
      <c r="G97" s="31">
        <v>9232.23</v>
      </c>
      <c r="H97" s="31">
        <f t="shared" si="24"/>
        <v>97778.72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3982786.0000000005</v>
      </c>
      <c r="E98" s="25">
        <f t="shared" si="27"/>
        <v>3982786.0000000005</v>
      </c>
      <c r="F98" s="25">
        <f t="shared" si="27"/>
        <v>1750178.08</v>
      </c>
      <c r="G98" s="25">
        <f t="shared" si="27"/>
        <v>1654770</v>
      </c>
      <c r="H98" s="25">
        <f t="shared" si="24"/>
        <v>2232607.9200000004</v>
      </c>
    </row>
    <row r="99" spans="1:8">
      <c r="A99" s="19" t="s">
        <v>161</v>
      </c>
      <c r="B99" s="30" t="s">
        <v>46</v>
      </c>
      <c r="C99" s="31">
        <v>0</v>
      </c>
      <c r="D99" s="31">
        <v>460269</v>
      </c>
      <c r="E99" s="21">
        <f t="shared" ref="E99:E107" si="28">C99+D99</f>
        <v>460269</v>
      </c>
      <c r="F99" s="31">
        <v>137779.4</v>
      </c>
      <c r="G99" s="31">
        <v>137779.4</v>
      </c>
      <c r="H99" s="31">
        <f t="shared" si="24"/>
        <v>322489.59999999998</v>
      </c>
    </row>
    <row r="100" spans="1:8">
      <c r="A100" s="19" t="s">
        <v>162</v>
      </c>
      <c r="B100" s="30" t="s">
        <v>48</v>
      </c>
      <c r="C100" s="31">
        <v>0</v>
      </c>
      <c r="D100" s="31">
        <v>741780.24</v>
      </c>
      <c r="E100" s="21">
        <f t="shared" si="28"/>
        <v>741780.24</v>
      </c>
      <c r="F100" s="31">
        <v>453844.51</v>
      </c>
      <c r="G100" s="31">
        <v>364064.51</v>
      </c>
      <c r="H100" s="31">
        <f t="shared" si="24"/>
        <v>287935.73</v>
      </c>
    </row>
    <row r="101" spans="1:8">
      <c r="A101" s="19" t="s">
        <v>163</v>
      </c>
      <c r="B101" s="30" t="s">
        <v>50</v>
      </c>
      <c r="C101" s="31">
        <v>0</v>
      </c>
      <c r="D101" s="31">
        <v>888137</v>
      </c>
      <c r="E101" s="21">
        <f t="shared" si="28"/>
        <v>888137</v>
      </c>
      <c r="F101" s="31">
        <v>341186.72</v>
      </c>
      <c r="G101" s="31">
        <v>338188.12</v>
      </c>
      <c r="H101" s="31">
        <f t="shared" si="24"/>
        <v>546950.28</v>
      </c>
    </row>
    <row r="102" spans="1:8">
      <c r="A102" s="19" t="s">
        <v>164</v>
      </c>
      <c r="B102" s="30" t="s">
        <v>52</v>
      </c>
      <c r="C102" s="31">
        <v>0</v>
      </c>
      <c r="D102" s="31">
        <v>138643.19</v>
      </c>
      <c r="E102" s="21">
        <f t="shared" si="28"/>
        <v>138643.19</v>
      </c>
      <c r="F102" s="31">
        <v>64786.8</v>
      </c>
      <c r="G102" s="31">
        <v>62782.32</v>
      </c>
      <c r="H102" s="31">
        <f t="shared" si="24"/>
        <v>73856.39</v>
      </c>
    </row>
    <row r="103" spans="1:8">
      <c r="A103" s="19" t="s">
        <v>165</v>
      </c>
      <c r="B103" s="30" t="s">
        <v>54</v>
      </c>
      <c r="C103" s="31">
        <v>0</v>
      </c>
      <c r="D103" s="31">
        <v>514277.87</v>
      </c>
      <c r="E103" s="21">
        <f t="shared" si="28"/>
        <v>514277.87</v>
      </c>
      <c r="F103" s="31">
        <v>287193.64</v>
      </c>
      <c r="G103" s="31">
        <v>287193.64</v>
      </c>
      <c r="H103" s="31">
        <f t="shared" si="24"/>
        <v>227084.22999999998</v>
      </c>
    </row>
    <row r="104" spans="1:8">
      <c r="A104" s="19" t="s">
        <v>166</v>
      </c>
      <c r="B104" s="30" t="s">
        <v>56</v>
      </c>
      <c r="C104" s="31">
        <v>0</v>
      </c>
      <c r="D104" s="31">
        <v>215611</v>
      </c>
      <c r="E104" s="21">
        <f t="shared" si="28"/>
        <v>215611</v>
      </c>
      <c r="F104" s="31">
        <v>153</v>
      </c>
      <c r="G104" s="31">
        <v>153</v>
      </c>
      <c r="H104" s="31">
        <f t="shared" si="24"/>
        <v>215458</v>
      </c>
    </row>
    <row r="105" spans="1:8">
      <c r="A105" s="19" t="s">
        <v>167</v>
      </c>
      <c r="B105" s="30" t="s">
        <v>58</v>
      </c>
      <c r="C105" s="31">
        <v>0</v>
      </c>
      <c r="D105" s="31">
        <v>395049</v>
      </c>
      <c r="E105" s="21">
        <f t="shared" si="28"/>
        <v>395049</v>
      </c>
      <c r="F105" s="31">
        <v>202290.28</v>
      </c>
      <c r="G105" s="31">
        <v>201665.28</v>
      </c>
      <c r="H105" s="31">
        <f t="shared" si="24"/>
        <v>192758.72</v>
      </c>
    </row>
    <row r="106" spans="1:8">
      <c r="A106" s="19" t="s">
        <v>168</v>
      </c>
      <c r="B106" s="30" t="s">
        <v>60</v>
      </c>
      <c r="C106" s="31">
        <v>0</v>
      </c>
      <c r="D106" s="31">
        <v>266298</v>
      </c>
      <c r="E106" s="21">
        <f t="shared" si="28"/>
        <v>266298</v>
      </c>
      <c r="F106" s="31">
        <v>31490.32</v>
      </c>
      <c r="G106" s="31">
        <v>31490.32</v>
      </c>
      <c r="H106" s="31">
        <f t="shared" si="24"/>
        <v>234807.67999999999</v>
      </c>
    </row>
    <row r="107" spans="1:8">
      <c r="A107" s="19" t="s">
        <v>169</v>
      </c>
      <c r="B107" s="30" t="s">
        <v>62</v>
      </c>
      <c r="C107" s="31">
        <v>0</v>
      </c>
      <c r="D107" s="31">
        <v>362720.7</v>
      </c>
      <c r="E107" s="21">
        <f t="shared" si="28"/>
        <v>362720.7</v>
      </c>
      <c r="F107" s="31">
        <v>231453.41</v>
      </c>
      <c r="G107" s="31">
        <v>231453.41</v>
      </c>
      <c r="H107" s="31">
        <f t="shared" si="24"/>
        <v>131267.29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1603337.24</v>
      </c>
      <c r="E118" s="25">
        <f t="shared" si="31"/>
        <v>1603337.24</v>
      </c>
      <c r="F118" s="25">
        <f t="shared" si="31"/>
        <v>376643.5</v>
      </c>
      <c r="G118" s="25">
        <f t="shared" si="31"/>
        <v>376643.5</v>
      </c>
      <c r="H118" s="25">
        <f t="shared" si="24"/>
        <v>1226693.74</v>
      </c>
    </row>
    <row r="119" spans="1:8">
      <c r="A119" s="19" t="s">
        <v>177</v>
      </c>
      <c r="B119" s="30" t="s">
        <v>82</v>
      </c>
      <c r="C119" s="31">
        <v>0</v>
      </c>
      <c r="D119" s="31">
        <v>1203337.24</v>
      </c>
      <c r="E119" s="21">
        <f t="shared" ref="E119:E127" si="32">C119+D119</f>
        <v>1203337.24</v>
      </c>
      <c r="F119" s="31">
        <v>335347.5</v>
      </c>
      <c r="G119" s="31">
        <v>335347.5</v>
      </c>
      <c r="H119" s="31">
        <f t="shared" si="24"/>
        <v>867989.74</v>
      </c>
    </row>
    <row r="120" spans="1:8">
      <c r="A120" s="19" t="s">
        <v>178</v>
      </c>
      <c r="B120" s="30" t="s">
        <v>84</v>
      </c>
      <c r="C120" s="31">
        <v>0</v>
      </c>
      <c r="D120" s="31">
        <v>300000</v>
      </c>
      <c r="E120" s="21">
        <f t="shared" si="32"/>
        <v>300000</v>
      </c>
      <c r="F120" s="31">
        <v>0</v>
      </c>
      <c r="G120" s="31">
        <v>0</v>
      </c>
      <c r="H120" s="31">
        <f t="shared" si="24"/>
        <v>300000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100000</v>
      </c>
      <c r="E124" s="21">
        <f t="shared" si="32"/>
        <v>100000</v>
      </c>
      <c r="F124" s="31">
        <v>41296</v>
      </c>
      <c r="G124" s="31">
        <v>41296</v>
      </c>
      <c r="H124" s="31">
        <f t="shared" si="24"/>
        <v>58704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0</v>
      </c>
      <c r="E140" s="21">
        <f t="shared" si="36"/>
        <v>0</v>
      </c>
      <c r="F140" s="31">
        <v>0</v>
      </c>
      <c r="G140" s="31">
        <v>0</v>
      </c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22785527.919999998</v>
      </c>
      <c r="D154" s="25">
        <f t="shared" ref="D154:H154" si="42">D4+D79</f>
        <v>17431573.57</v>
      </c>
      <c r="E154" s="25">
        <f t="shared" si="42"/>
        <v>40217101.489999995</v>
      </c>
      <c r="F154" s="25">
        <f t="shared" si="42"/>
        <v>27924185.490000002</v>
      </c>
      <c r="G154" s="25">
        <f t="shared" si="42"/>
        <v>27129760.460000001</v>
      </c>
      <c r="H154" s="25">
        <f t="shared" si="42"/>
        <v>12292916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49" t="s">
        <v>207</v>
      </c>
      <c r="B156" s="49"/>
      <c r="C156" s="49"/>
      <c r="D156" s="49"/>
      <c r="E156" s="49"/>
      <c r="F156" s="49"/>
      <c r="G156" s="49"/>
    </row>
    <row r="157" spans="1:8">
      <c r="A157" s="39"/>
      <c r="B157" s="40"/>
      <c r="C157" s="41"/>
      <c r="D157" s="41"/>
      <c r="E157" s="38"/>
      <c r="F157" s="42"/>
      <c r="G157" s="40"/>
    </row>
    <row r="158" spans="1:8">
      <c r="A158" s="50"/>
      <c r="B158" s="50"/>
      <c r="C158" s="41"/>
      <c r="D158" s="43"/>
      <c r="E158" s="43"/>
      <c r="F158" s="44"/>
      <c r="G158" s="44"/>
    </row>
    <row r="159" spans="1:8">
      <c r="A159" s="51" t="s">
        <v>208</v>
      </c>
      <c r="B159" s="51"/>
      <c r="C159" s="45"/>
      <c r="D159" s="52" t="s">
        <v>209</v>
      </c>
      <c r="E159" s="52"/>
      <c r="F159" s="53"/>
      <c r="G159" s="53"/>
    </row>
    <row r="160" spans="1:8">
      <c r="A160" s="47" t="s">
        <v>210</v>
      </c>
      <c r="B160" s="47"/>
      <c r="C160" s="46"/>
      <c r="D160" s="48" t="s">
        <v>211</v>
      </c>
      <c r="E160" s="48"/>
      <c r="F160" s="48"/>
      <c r="G160" s="48"/>
    </row>
  </sheetData>
  <mergeCells count="33">
    <mergeCell ref="A154:B154"/>
    <mergeCell ref="A160:B160"/>
    <mergeCell ref="D160:E160"/>
    <mergeCell ref="F160:G160"/>
    <mergeCell ref="A156:G156"/>
    <mergeCell ref="A158:B158"/>
    <mergeCell ref="A159:B159"/>
    <mergeCell ref="D159:E159"/>
    <mergeCell ref="F159:G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2018-05-18T16:05:08Z</dcterms:created>
  <dcterms:modified xsi:type="dcterms:W3CDTF">2018-05-18T16:06:04Z</dcterms:modified>
</cp:coreProperties>
</file>